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sheetId="1" r:id="rId5"/>
    <sheet state="visible" name="Calculator" sheetId="2" r:id="rId6"/>
  </sheets>
  <definedNames/>
  <calcPr/>
</workbook>
</file>

<file path=xl/sharedStrings.xml><?xml version="1.0" encoding="utf-8"?>
<sst xmlns="http://schemas.openxmlformats.org/spreadsheetml/2006/main" count="42" uniqueCount="41">
  <si>
    <t>Quote-to-Close Audit Calculator</t>
  </si>
  <si>
    <t>A free tool for SA trade business owners to see what their open quotes are worth, and what changes when they follow up at day 3 instead of day 14.</t>
  </si>
  <si>
    <t>What this does</t>
  </si>
  <si>
    <t>•  Every owner can guess their close rate. Almost none can tell you the rand value of the quotes that went quiet last month. That drift number is where the money goes.</t>
  </si>
  <si>
    <t>•  This calculator gives you that number in five minutes. Put in a few rough estimates from your business. The sheet does the maths.</t>
  </si>
  <si>
    <t>•  Built for SA trade businesses running multiple teams (plumbing, electrical, security, solar, HVAC, anything quoting). Works whether you quote ten jobs a week or fifty.</t>
  </si>
  <si>
    <t>How to fill it in</t>
  </si>
  <si>
    <t>1.  Open the 'Calculator' tab.</t>
  </si>
  <si>
    <t>2.  Replace the example numbers (powder blue cells) with your own.</t>
  </si>
  <si>
    <t>3.  Read the outputs on the right. These update automatically.</t>
  </si>
  <si>
    <t>4.  Look at the bottom section: 'What changes if you follow up faster'. That's the recoverable revenue.</t>
  </si>
  <si>
    <t>When the calculator shocks you</t>
  </si>
  <si>
    <t>Most owners look at the 'lost-revenue' number and think 'that can't be right'. It usually is. The fix is rarely working harder. It's tightening the follow-up rhythm so no quote sits forgotten.</t>
  </si>
  <si>
    <t>ServCraft does this automatically. Every quote is logged the moment it goes out. Customers get a polite SMS at day 3, day 7, and day 14 without anyone in your office having to remember. Customers approve quotes in one click via the Customer Zone.</t>
  </si>
  <si>
    <t>If you'd like to see what that looks like for a business your size, book a 15-minute consult at servcraft.co.za/book-a-demo.</t>
  </si>
  <si>
    <t>Quote-to-Close Audit Calculator by ServCraft  ·  The operating system for SA trade businesses  ·  servcraft.co.za</t>
  </si>
  <si>
    <t>Quote-to-Close Audit</t>
  </si>
  <si>
    <t>Replace the powder blue cells with your own numbers. The outputs on the right update as you type.</t>
  </si>
  <si>
    <t xml:space="preserve">  YOUR NUMBERS</t>
  </si>
  <si>
    <t xml:space="preserve">  YOUR RESULTS</t>
  </si>
  <si>
    <t>Quotes sent per month (count)</t>
  </si>
  <si>
    <t>Total quote value sent per month</t>
  </si>
  <si>
    <t>Average quote value (ex-VAT, R)</t>
  </si>
  <si>
    <t>Value of accepted quotes (monthly)</t>
  </si>
  <si>
    <t>% of quotes accepted (your gut feel)</t>
  </si>
  <si>
    <t>Value of declined quotes (monthly)</t>
  </si>
  <si>
    <t>% of quotes declined</t>
  </si>
  <si>
    <t>Value of silent / no-response quotes (monthly)</t>
  </si>
  <si>
    <t>% of quotes that get no response (silent)</t>
  </si>
  <si>
    <t>Annualised silent-quote value (x12)</t>
  </si>
  <si>
    <t>Average days from quote sent to first follow-up</t>
  </si>
  <si>
    <t>Your follow-up cadence (days between touches)</t>
  </si>
  <si>
    <t>Check: accepted + declined + silent should equal 100%</t>
  </si>
  <si>
    <t xml:space="preserve">  WHAT CHANGES IF YOU FOLLOW UP FASTER</t>
  </si>
  <si>
    <t>Industry research shows that following up within 60 minutes makes a contractor several times more likely to close than waiting 24+ hours. The numbers below are a conservative estimate of what changes when your average follow-up time drops from your current average to 48 hours.</t>
  </si>
  <si>
    <t>Estimated recoverable from silent quotes (30% recovery)</t>
  </si>
  <si>
    <t>Annualised recovered revenue</t>
  </si>
  <si>
    <t>Rough additional closed work per month (jobs)</t>
  </si>
  <si>
    <t>Want this to happen automatically?</t>
  </si>
  <si>
    <t>ServCraft logs every quote the moment it goes out. Sends automatic SMS reminders at day 3, day 7, and day 14 with no admin chasing required. Customers approve quotes in one click via the Customer Zone.</t>
  </si>
  <si>
    <t xml:space="preserve">  Book a 15-minute consult  &gt;  servcraft.co.za/book-a-demo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</si>
</sst>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R &quot;#,##0"/>
    <numFmt numFmtId="165" formatCode="0.0"/>
  </numFmts>
  <fonts count="14">
    <font>
      <sz val="11.0"/>
      <color theme="1"/>
      <name val="Calibri"/>
      <scheme val="minor"/>
    </font>
    <font>
      <sz val="11.0"/>
      <color theme="1"/>
      <name val="Calibri"/>
    </font>
    <font>
      <b/>
      <sz val="22.0"/>
      <color rgb="FF003ED0"/>
      <name val="Poppins"/>
    </font>
    <font>
      <i/>
      <sz val="12.0"/>
      <color rgb="FF525866"/>
      <name val="Poppins"/>
    </font>
    <font>
      <b/>
      <sz val="14.0"/>
      <color rgb="FF00257A"/>
      <name val="Poppins"/>
    </font>
    <font>
      <sz val="11.0"/>
      <color rgb="FF090A0D"/>
      <name val="Poppins"/>
    </font>
    <font>
      <b/>
      <sz val="14.0"/>
      <color rgb="FF003ED0"/>
      <name val="Poppins"/>
    </font>
    <font>
      <i/>
      <sz val="9.0"/>
      <color rgb="FF525866"/>
      <name val="Poppins"/>
    </font>
    <font>
      <b/>
      <sz val="12.0"/>
      <color rgb="FFFFFFFF"/>
      <name val="Poppins"/>
    </font>
    <font/>
    <font>
      <sz val="10.0"/>
      <color rgb="FF090A0D"/>
      <name val="Poppins"/>
    </font>
    <font>
      <b/>
      <sz val="11.0"/>
      <color rgb="FF00257A"/>
      <name val="Poppins"/>
    </font>
    <font>
      <b/>
      <sz val="10.0"/>
      <color rgb="FF090A0D"/>
      <name val="Poppins"/>
    </font>
    <font>
      <b/>
      <sz val="12.0"/>
      <color rgb="FF090A0D"/>
      <name val="Poppins"/>
    </font>
  </fonts>
  <fills count="8">
    <fill>
      <patternFill patternType="none"/>
    </fill>
    <fill>
      <patternFill patternType="lightGray"/>
    </fill>
    <fill>
      <patternFill patternType="solid">
        <fgColor rgb="FFFFFFFF"/>
        <bgColor rgb="FFFFFFFF"/>
      </patternFill>
    </fill>
    <fill>
      <patternFill patternType="solid">
        <fgColor rgb="FFE9F1FF"/>
        <bgColor rgb="FFE9F1FF"/>
      </patternFill>
    </fill>
    <fill>
      <patternFill patternType="solid">
        <fgColor rgb="FF003ED0"/>
        <bgColor rgb="FF003ED0"/>
      </patternFill>
    </fill>
    <fill>
      <patternFill patternType="solid">
        <fgColor rgb="FF00257A"/>
        <bgColor rgb="FF00257A"/>
      </patternFill>
    </fill>
    <fill>
      <patternFill patternType="solid">
        <fgColor rgb="FFF5F5F5"/>
        <bgColor rgb="FFF5F5F5"/>
      </patternFill>
    </fill>
    <fill>
      <patternFill patternType="solid">
        <fgColor rgb="FFFFD43E"/>
        <bgColor rgb="FFFFD43E"/>
      </patternFill>
    </fill>
  </fills>
  <borders count="9">
    <border/>
    <border>
      <left/>
      <right/>
      <top/>
      <bottom/>
    </border>
    <border>
      <left/>
      <top/>
      <bottom/>
    </border>
    <border>
      <right/>
      <top/>
      <bottom/>
    </border>
    <border>
      <left style="thin">
        <color rgb="FFCCCCCC"/>
      </left>
      <right style="thin">
        <color rgb="FFCCCCCC"/>
      </right>
      <top style="thin">
        <color rgb="FFCCCCCC"/>
      </top>
      <bottom style="thin">
        <color rgb="FFCCCCCC"/>
      </bottom>
    </border>
    <border>
      <top/>
      <bottom/>
    </border>
    <border>
      <left style="thin">
        <color rgb="FFCCCCCC"/>
      </left>
      <top style="thin">
        <color rgb="FFCCCCCC"/>
      </top>
      <bottom style="thin">
        <color rgb="FFCCCCCC"/>
      </bottom>
    </border>
    <border>
      <top style="thin">
        <color rgb="FFCCCCCC"/>
      </top>
      <bottom style="thin">
        <color rgb="FFCCCCCC"/>
      </bottom>
    </border>
    <border>
      <right style="thin">
        <color rgb="FFCCCCCC"/>
      </right>
      <top style="thin">
        <color rgb="FFCCCCCC"/>
      </top>
      <bottom style="thin">
        <color rgb="FFCCCCCC"/>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2" fontId="1" numFmtId="0" xfId="0" applyBorder="1" applyFill="1" applyFont="1"/>
    <xf borderId="0" fillId="0" fontId="2" numFmtId="0" xfId="0" applyFont="1"/>
    <xf borderId="0" fillId="0" fontId="3" numFmtId="0" xfId="0" applyAlignment="1" applyFont="1">
      <alignment shrinkToFit="0" vertical="top" wrapText="1"/>
    </xf>
    <xf borderId="1" fillId="3" fontId="1" numFmtId="0" xfId="0" applyBorder="1" applyFill="1" applyFont="1"/>
    <xf borderId="0" fillId="0" fontId="4" numFmtId="0" xfId="0" applyFont="1"/>
    <xf borderId="0" fillId="0" fontId="5" numFmtId="0" xfId="0" applyAlignment="1" applyFont="1">
      <alignment shrinkToFit="0" vertical="top" wrapText="1"/>
    </xf>
    <xf borderId="0" fillId="0" fontId="6" numFmtId="0" xfId="0" applyFont="1"/>
    <xf borderId="0" fillId="0" fontId="7" numFmtId="0" xfId="0" applyFont="1"/>
    <xf borderId="0" fillId="0" fontId="3" numFmtId="0" xfId="0" applyFont="1"/>
    <xf borderId="2" fillId="4" fontId="8" numFmtId="0" xfId="0" applyAlignment="1" applyBorder="1" applyFill="1" applyFont="1">
      <alignment horizontal="left" vertical="center"/>
    </xf>
    <xf borderId="3" fillId="0" fontId="9" numFmtId="0" xfId="0" applyBorder="1" applyFont="1"/>
    <xf borderId="2" fillId="5" fontId="8" numFmtId="0" xfId="0" applyAlignment="1" applyBorder="1" applyFill="1" applyFont="1">
      <alignment horizontal="left" vertical="center"/>
    </xf>
    <xf borderId="4" fillId="6" fontId="10" numFmtId="0" xfId="0" applyAlignment="1" applyBorder="1" applyFill="1" applyFont="1">
      <alignment horizontal="left" shrinkToFit="0" vertical="center" wrapText="1"/>
    </xf>
    <xf borderId="4" fillId="3" fontId="11" numFmtId="1" xfId="0" applyAlignment="1" applyBorder="1" applyFont="1" applyNumberFormat="1">
      <alignment horizontal="center" readingOrder="0" vertical="center"/>
    </xf>
    <xf borderId="4" fillId="2" fontId="12" numFmtId="164" xfId="0" applyAlignment="1" applyBorder="1" applyFont="1" applyNumberFormat="1">
      <alignment horizontal="right" vertical="center"/>
    </xf>
    <xf borderId="4" fillId="3" fontId="11" numFmtId="164" xfId="0" applyAlignment="1" applyBorder="1" applyFont="1" applyNumberFormat="1">
      <alignment horizontal="center" vertical="center"/>
    </xf>
    <xf borderId="4" fillId="3" fontId="11" numFmtId="9" xfId="0" applyAlignment="1" applyBorder="1" applyFont="1" applyNumberFormat="1">
      <alignment horizontal="center" vertical="center"/>
    </xf>
    <xf borderId="4" fillId="7" fontId="13" numFmtId="164" xfId="0" applyAlignment="1" applyBorder="1" applyFill="1" applyFont="1" applyNumberFormat="1">
      <alignment horizontal="right" vertical="center"/>
    </xf>
    <xf borderId="4" fillId="3" fontId="11" numFmtId="1" xfId="0" applyAlignment="1" applyBorder="1" applyFont="1" applyNumberFormat="1">
      <alignment horizontal="center" vertical="center"/>
    </xf>
    <xf borderId="0" fillId="0" fontId="7" numFmtId="0" xfId="0" applyAlignment="1" applyFont="1">
      <alignment horizontal="left" vertical="center"/>
    </xf>
    <xf borderId="0" fillId="0" fontId="12" numFmtId="9" xfId="0" applyAlignment="1" applyFont="1" applyNumberFormat="1">
      <alignment horizontal="center" vertical="center"/>
    </xf>
    <xf borderId="5" fillId="0" fontId="9" numFmtId="0" xfId="0" applyBorder="1" applyFont="1"/>
    <xf borderId="0" fillId="0" fontId="7" numFmtId="0" xfId="0" applyAlignment="1" applyFont="1">
      <alignment horizontal="left" shrinkToFit="0" vertical="top" wrapText="1"/>
    </xf>
    <xf borderId="6" fillId="6" fontId="10" numFmtId="0" xfId="0" applyAlignment="1" applyBorder="1" applyFont="1">
      <alignment horizontal="left" shrinkToFit="0" vertical="center" wrapText="1"/>
    </xf>
    <xf borderId="7" fillId="0" fontId="9" numFmtId="0" xfId="0" applyBorder="1" applyFont="1"/>
    <xf borderId="8" fillId="0" fontId="9" numFmtId="0" xfId="0" applyBorder="1" applyFont="1"/>
    <xf borderId="4" fillId="2" fontId="4" numFmtId="164" xfId="0" applyAlignment="1" applyBorder="1" applyFont="1" applyNumberFormat="1">
      <alignment horizontal="right" vertical="center"/>
    </xf>
    <xf borderId="4" fillId="2" fontId="12" numFmtId="165" xfId="0" applyAlignment="1" applyBorder="1" applyFont="1" applyNumberFormat="1">
      <alignment horizontal="right" vertical="center"/>
    </xf>
    <xf borderId="0" fillId="0" fontId="10"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609725" cy="361950"/>
    <xdr:pic>
      <xdr:nvPicPr>
        <xdr:cNvPr descr="Picture"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314450" cy="295275"/>
    <xdr:pic>
      <xdr:nvPicPr>
        <xdr:cNvPr descr="Picture"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90.0"/>
    <col customWidth="1" min="3" max="3" width="4.0"/>
    <col customWidth="1" min="4" max="26" width="8.71"/>
  </cols>
  <sheetData>
    <row r="1" ht="60.0" customHeight="1">
      <c r="A1" s="1"/>
    </row>
    <row r="3">
      <c r="B3" s="2" t="s">
        <v>0</v>
      </c>
    </row>
    <row r="4" ht="39.75" customHeight="1">
      <c r="B4" s="3" t="s">
        <v>1</v>
      </c>
    </row>
    <row r="5" ht="6.0" customHeight="1">
      <c r="B5" s="4"/>
    </row>
    <row r="7">
      <c r="B7" s="5" t="s">
        <v>2</v>
      </c>
    </row>
    <row r="8" ht="42.0" customHeight="1">
      <c r="B8" s="6" t="s">
        <v>3</v>
      </c>
    </row>
    <row r="9" ht="42.0" customHeight="1">
      <c r="B9" s="6" t="s">
        <v>4</v>
      </c>
    </row>
    <row r="10" ht="42.0" customHeight="1">
      <c r="B10" s="6" t="s">
        <v>5</v>
      </c>
    </row>
    <row r="12">
      <c r="B12" s="5" t="s">
        <v>6</v>
      </c>
    </row>
    <row r="13" ht="31.5" customHeight="1">
      <c r="B13" s="6" t="s">
        <v>7</v>
      </c>
    </row>
    <row r="14" ht="31.5" customHeight="1">
      <c r="B14" s="6" t="s">
        <v>8</v>
      </c>
    </row>
    <row r="15" ht="31.5" customHeight="1">
      <c r="B15" s="6" t="s">
        <v>9</v>
      </c>
    </row>
    <row r="16" ht="31.5" customHeight="1">
      <c r="B16" s="6" t="s">
        <v>10</v>
      </c>
    </row>
    <row r="18">
      <c r="B18" s="7" t="s">
        <v>11</v>
      </c>
    </row>
    <row r="19" ht="51.75" customHeight="1">
      <c r="B19" s="6" t="s">
        <v>12</v>
      </c>
    </row>
    <row r="20" ht="51.75" customHeight="1">
      <c r="B20" s="6" t="s">
        <v>13</v>
      </c>
    </row>
    <row r="21" ht="51.75" customHeight="1">
      <c r="B21" s="6" t="s">
        <v>14</v>
      </c>
    </row>
    <row r="22" ht="15.75" customHeight="1"/>
    <row r="23" ht="6.0" customHeight="1">
      <c r="B23" s="4"/>
    </row>
    <row r="24" ht="15.75" customHeight="1">
      <c r="B24" s="8" t="s">
        <v>15</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rintOptions horizontalCentered="1"/>
  <pageMargins bottom="1.0" footer="0.0" header="0.0" left="0.75" right="0.75" top="1.0"/>
  <pageSetup orientation="portrait"/>
  <headerFooter>
    <oddFooter>&amp;C 525866Quote-to-Close Audit Calculator by ServCraft  ·  servcraft.co.za&amp;R 525866Page &amp;P of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4.0"/>
    <col customWidth="1" min="2" max="2" width="38.0"/>
    <col customWidth="1" min="3" max="3" width="18.0"/>
    <col customWidth="1" min="4" max="4" width="4.0"/>
    <col customWidth="1" min="5" max="5" width="38.0"/>
    <col customWidth="1" min="6" max="6" width="20.0"/>
    <col customWidth="1" min="7" max="26" width="8.71"/>
  </cols>
  <sheetData>
    <row r="1" ht="49.5" customHeight="1"/>
    <row r="3">
      <c r="B3" s="2" t="s">
        <v>16</v>
      </c>
    </row>
    <row r="4" ht="24.0" customHeight="1">
      <c r="B4" s="9" t="s">
        <v>17</v>
      </c>
    </row>
    <row r="5" ht="3.75" customHeight="1">
      <c r="B5" s="4"/>
      <c r="C5" s="4"/>
      <c r="D5" s="4"/>
      <c r="E5" s="4"/>
      <c r="F5" s="4"/>
    </row>
    <row r="6" ht="24.0" customHeight="1">
      <c r="B6" s="10" t="s">
        <v>18</v>
      </c>
      <c r="C6" s="11"/>
      <c r="E6" s="12" t="s">
        <v>19</v>
      </c>
      <c r="F6" s="11"/>
    </row>
    <row r="7" ht="25.5" customHeight="1">
      <c r="B7" s="13" t="s">
        <v>20</v>
      </c>
      <c r="C7" s="14">
        <v>40.0</v>
      </c>
      <c r="E7" s="13" t="s">
        <v>21</v>
      </c>
      <c r="F7" s="15">
        <f>C7*C8</f>
        <v>340000</v>
      </c>
    </row>
    <row r="8" ht="25.5" customHeight="1">
      <c r="B8" s="13" t="s">
        <v>22</v>
      </c>
      <c r="C8" s="16">
        <v>8500.0</v>
      </c>
      <c r="E8" s="13" t="s">
        <v>23</v>
      </c>
      <c r="F8" s="15">
        <f>C7*C8*C9</f>
        <v>119000</v>
      </c>
    </row>
    <row r="9" ht="25.5" customHeight="1">
      <c r="B9" s="13" t="s">
        <v>24</v>
      </c>
      <c r="C9" s="17">
        <v>0.35</v>
      </c>
      <c r="E9" s="13" t="s">
        <v>25</v>
      </c>
      <c r="F9" s="15">
        <f>C7*C8*C10</f>
        <v>51000</v>
      </c>
    </row>
    <row r="10" ht="25.5" customHeight="1">
      <c r="B10" s="13" t="s">
        <v>26</v>
      </c>
      <c r="C10" s="17">
        <v>0.15</v>
      </c>
      <c r="E10" s="13" t="s">
        <v>27</v>
      </c>
      <c r="F10" s="18">
        <f>C7*C8*C11</f>
        <v>170000</v>
      </c>
    </row>
    <row r="11" ht="25.5" customHeight="1">
      <c r="B11" s="13" t="s">
        <v>28</v>
      </c>
      <c r="C11" s="17">
        <v>0.5</v>
      </c>
      <c r="E11" s="13" t="s">
        <v>29</v>
      </c>
      <c r="F11" s="18">
        <f>C7*C8*C11*12</f>
        <v>2040000</v>
      </c>
    </row>
    <row r="12" ht="25.5" customHeight="1">
      <c r="B12" s="13" t="s">
        <v>30</v>
      </c>
      <c r="C12" s="19">
        <v>10.0</v>
      </c>
    </row>
    <row r="13" ht="25.5" customHeight="1">
      <c r="B13" s="13" t="s">
        <v>31</v>
      </c>
      <c r="C13" s="19">
        <v>7.0</v>
      </c>
    </row>
    <row r="14">
      <c r="B14" s="20" t="s">
        <v>32</v>
      </c>
      <c r="C14" s="21">
        <f>C9+C10+C11</f>
        <v>1</v>
      </c>
    </row>
    <row r="17" ht="24.0" customHeight="1">
      <c r="B17" s="10" t="s">
        <v>33</v>
      </c>
      <c r="C17" s="22"/>
      <c r="D17" s="22"/>
      <c r="E17" s="22"/>
      <c r="F17" s="11"/>
    </row>
    <row r="18" ht="51.75" customHeight="1">
      <c r="B18" s="23" t="s">
        <v>34</v>
      </c>
    </row>
    <row r="20" ht="30.0" customHeight="1">
      <c r="B20" s="24" t="s">
        <v>35</v>
      </c>
      <c r="C20" s="25"/>
      <c r="D20" s="25"/>
      <c r="E20" s="26"/>
      <c r="F20" s="27">
        <f>C7*C8*C11*0.3</f>
        <v>51000</v>
      </c>
    </row>
    <row r="21" ht="30.0" customHeight="1">
      <c r="B21" s="24" t="s">
        <v>36</v>
      </c>
      <c r="C21" s="25"/>
      <c r="D21" s="25"/>
      <c r="E21" s="26"/>
      <c r="F21" s="27">
        <f>C7*C8*C11*0.3*12</f>
        <v>612000</v>
      </c>
    </row>
    <row r="22" ht="30.0" customHeight="1">
      <c r="B22" s="24" t="s">
        <v>37</v>
      </c>
      <c r="C22" s="25"/>
      <c r="D22" s="25"/>
      <c r="E22" s="26"/>
      <c r="F22" s="28">
        <f>C7*C11*0.3</f>
        <v>6</v>
      </c>
    </row>
    <row r="23" ht="15.75" customHeight="1"/>
    <row r="24" ht="15.75" customHeight="1">
      <c r="B24" s="7" t="s">
        <v>38</v>
      </c>
    </row>
    <row r="25" ht="54.0" customHeight="1">
      <c r="B25" s="29" t="s">
        <v>39</v>
      </c>
    </row>
    <row r="26" ht="15.75" customHeight="1"/>
    <row r="27" ht="27.75" customHeight="1">
      <c r="B27" s="10" t="s">
        <v>40</v>
      </c>
      <c r="C27" s="22"/>
      <c r="D27" s="22"/>
      <c r="E27" s="22"/>
      <c r="F27" s="11"/>
    </row>
    <row r="28" ht="15.75" customHeight="1"/>
    <row r="29" ht="3.75" customHeight="1">
      <c r="B29" s="4"/>
      <c r="C29" s="4"/>
      <c r="D29" s="4"/>
      <c r="E29" s="4"/>
      <c r="F29" s="4"/>
    </row>
    <row r="30" ht="15.75" customHeight="1">
      <c r="B30" s="8" t="s">
        <v>15</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21:E21"/>
    <mergeCell ref="B22:E22"/>
    <mergeCell ref="B24:F24"/>
    <mergeCell ref="B25:F25"/>
    <mergeCell ref="B27:F27"/>
    <mergeCell ref="B30:F30"/>
    <mergeCell ref="B3:F3"/>
    <mergeCell ref="B4:F4"/>
    <mergeCell ref="B6:C6"/>
    <mergeCell ref="E6:F6"/>
    <mergeCell ref="B17:F17"/>
    <mergeCell ref="B18:F18"/>
    <mergeCell ref="B20:E20"/>
  </mergeCells>
  <printOptions/>
  <pageMargins bottom="1.0" footer="0.0" header="0.0" left="0.75" right="0.75" top="1.0"/>
  <pageSetup paperSize="9" orientation="landscape"/>
  <headerFooter>
    <oddFooter>&amp;C 525866Quote-to-Close Audit Calculator by ServCraft  ·  servcraft.co.za&amp;R 525866Page &amp;P of </oddFooter>
  </headerFooter>
  <drawing r:id="rId1"/>
</worksheet>
</file>